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C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C48" i="1" s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I48" i="1" l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<sst xmlns="http://schemas.openxmlformats.org/spreadsheetml/2006/main" count="55" uniqueCount="53">
  <si>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</si>
  <si>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</si>
  <si>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</si>
  <si>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</si>
  <si>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</si>
  <si>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</si>
  <si>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</si>
  <si>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</si>
  <si>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</si>
  <si>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</si>
  <si>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</si>
  <si>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</si>
  <si>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</si>
  <si>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</si>
  <si>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</si>
  <si>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</si>
  <si>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</si>
  <si>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</si>
  <si>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</si>
  <si>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</si>
  <si>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</si>
  <si>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</si>
  <si>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</si>
  <si>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</si>
  <si>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</si>
  <si>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</si>
  <si>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</si>
  <si>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</si>
  <si>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</si>
  <si>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</si>
  <si>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</si>
  <si>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</si>
  <si>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</si>
  <si>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</si>
  <si>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</si>
  <si>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Бюджет города Твери на 2021 год всего, 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</si>
  <si>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</si>
  <si>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</si>
  <si>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</si>
  <si>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</si>
  <si>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</si>
  <si>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</si>
  <si>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</si>
  <si>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</si>
  <si>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</si>
  <si>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</si>
  <si>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</si>
  <si>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</si>
  <si>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</si>
  <si>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</si>
  <si>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</si>
  <si>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</si>
  <si>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по состоянию на 01.03.2021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</si>
</sst>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7" zoomScale="115" zoomScaleNormal="110" zoomScaleSheetLayoutView="115" workbookViewId="0">
      <selection activeCell="I48" sqref="I48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25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25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25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25">
      <c r="A7" s="56" t="s">
        <v>0</v>
      </c>
      <c r="B7" s="56" t="s">
        <v>1</v>
      </c>
      <c r="C7" s="56" t="s">
        <v>35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25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30" customHeight="1" x14ac:dyDescent="0.25">
      <c r="A10" s="26">
        <v>1</v>
      </c>
      <c r="B10" s="27" t="s">
        <v>36</v>
      </c>
      <c r="C10" s="47">
        <f>SUM(C11:C15)</f>
        <v>5780517.5000000009</v>
      </c>
      <c r="D10" s="47"/>
      <c r="E10" s="47"/>
      <c r="F10" s="47"/>
      <c r="G10" s="47">
        <f>SUM(G11:G15)</f>
        <v>4500604.4000000004</v>
      </c>
      <c r="H10" s="48">
        <f>G10*100/C10</f>
        <v>77.858157163264366</v>
      </c>
      <c r="I10" s="47">
        <f>SUM(I11:I15)</f>
        <v>461043.99999999994</v>
      </c>
      <c r="J10" s="47">
        <f t="shared" ref="J10:J38" si="0">I10*100/C10</f>
        <v>7.9758256938068239</v>
      </c>
    </row>
    <row r="11" spans="1:10" s="4" customFormat="1" ht="43.5" customHeight="1" x14ac:dyDescent="0.25">
      <c r="A11" s="28"/>
      <c r="B11" s="29" t="s">
        <v>11</v>
      </c>
      <c r="C11" s="42">
        <v>2325160.6</v>
      </c>
      <c r="D11" s="43"/>
      <c r="E11" s="43"/>
      <c r="F11" s="43"/>
      <c r="G11" s="44">
        <v>1976915.7</v>
      </c>
      <c r="H11" s="45">
        <f t="shared" ref="H11:H41" si="1">G11*100/C11</f>
        <v>85.022759288111104</v>
      </c>
      <c r="I11" s="44">
        <v>205454.9</v>
      </c>
      <c r="J11" s="42">
        <f t="shared" si="0"/>
        <v>8.8361595323781064</v>
      </c>
    </row>
    <row r="12" spans="1:10" s="4" customFormat="1" ht="16.5" customHeight="1" x14ac:dyDescent="0.25">
      <c r="A12" s="28"/>
      <c r="B12" s="29" t="s">
        <v>37</v>
      </c>
      <c r="C12" s="44">
        <v>3274368.3</v>
      </c>
      <c r="D12" s="43"/>
      <c r="E12" s="43"/>
      <c r="F12" s="43"/>
      <c r="G12" s="44">
        <v>2460939.9</v>
      </c>
      <c r="H12" s="45">
        <f t="shared" si="1"/>
        <v>75.157699883669167</v>
      </c>
      <c r="I12" s="44">
        <v>241577.3</v>
      </c>
      <c r="J12" s="42">
        <f t="shared" si="0"/>
        <v>7.3778291831129694</v>
      </c>
    </row>
    <row r="13" spans="1:10" s="4" customFormat="1" ht="29.25" customHeight="1" x14ac:dyDescent="0.25">
      <c r="A13" s="28"/>
      <c r="B13" s="29" t="s">
        <v>12</v>
      </c>
      <c r="C13" s="44">
        <v>46061.4</v>
      </c>
      <c r="D13" s="43"/>
      <c r="E13" s="43"/>
      <c r="F13" s="43"/>
      <c r="G13" s="44">
        <v>46061.4</v>
      </c>
      <c r="H13" s="45">
        <f t="shared" si="1"/>
        <v>100</v>
      </c>
      <c r="I13" s="44">
        <v>5548.8</v>
      </c>
      <c r="J13" s="42">
        <f t="shared" si="0"/>
        <v>12.04652919798356</v>
      </c>
    </row>
    <row r="14" spans="1:10" s="4" customFormat="1" ht="45" customHeight="1" x14ac:dyDescent="0.25">
      <c r="A14" s="28"/>
      <c r="B14" s="29" t="s">
        <v>38</v>
      </c>
      <c r="C14" s="44">
        <v>77869.3</v>
      </c>
      <c r="D14" s="43"/>
      <c r="E14" s="43"/>
      <c r="F14" s="43"/>
      <c r="G14" s="44">
        <v>8638.5</v>
      </c>
      <c r="H14" s="45">
        <f t="shared" si="1"/>
        <v>11.093588872636584</v>
      </c>
      <c r="I14" s="44">
        <v>3262.3</v>
      </c>
      <c r="J14" s="42">
        <f t="shared" si="0"/>
        <v>4.1894559216533347</v>
      </c>
    </row>
    <row r="15" spans="1:10" s="4" customFormat="1" ht="30" customHeight="1" x14ac:dyDescent="0.25">
      <c r="A15" s="28"/>
      <c r="B15" s="29" t="s">
        <v>24</v>
      </c>
      <c r="C15" s="44">
        <v>57057.9</v>
      </c>
      <c r="D15" s="43"/>
      <c r="E15" s="43"/>
      <c r="F15" s="43"/>
      <c r="G15" s="44">
        <v>8048.9</v>
      </c>
      <c r="H15" s="46">
        <f t="shared" si="1"/>
        <v>14.106547910105348</v>
      </c>
      <c r="I15" s="44">
        <v>5200.7</v>
      </c>
      <c r="J15" s="44">
        <f t="shared" si="0"/>
        <v>9.1147763938034867</v>
      </c>
    </row>
    <row r="16" spans="1:10" s="7" customFormat="1" ht="26.25" customHeight="1" x14ac:dyDescent="0.25">
      <c r="A16" s="26">
        <v>2</v>
      </c>
      <c r="B16" s="11" t="s">
        <v>39</v>
      </c>
      <c r="C16" s="47">
        <f>SUM(C17:C18)</f>
        <v>399848.5</v>
      </c>
      <c r="D16" s="47"/>
      <c r="E16" s="47"/>
      <c r="F16" s="47"/>
      <c r="G16" s="47">
        <f>SUM(G17:G18)</f>
        <v>301051.3</v>
      </c>
      <c r="H16" s="48">
        <f t="shared" si="1"/>
        <v>75.291341595629348</v>
      </c>
      <c r="I16" s="47">
        <f>SUM(I17:I18)</f>
        <v>41469.100000000006</v>
      </c>
      <c r="J16" s="47">
        <f t="shared" si="0"/>
        <v>10.371203093171539</v>
      </c>
    </row>
    <row r="17" spans="1:11" s="4" customFormat="1" ht="27" customHeight="1" x14ac:dyDescent="0.25">
      <c r="A17" s="28"/>
      <c r="B17" s="30" t="s">
        <v>13</v>
      </c>
      <c r="C17" s="44">
        <v>385165.9</v>
      </c>
      <c r="D17" s="43"/>
      <c r="E17" s="43"/>
      <c r="F17" s="43"/>
      <c r="G17" s="44">
        <v>294152.5</v>
      </c>
      <c r="H17" s="46">
        <f t="shared" si="1"/>
        <v>76.370338080292143</v>
      </c>
      <c r="I17" s="44">
        <v>40820.800000000003</v>
      </c>
      <c r="J17" s="44">
        <f t="shared" si="0"/>
        <v>10.598238317566535</v>
      </c>
    </row>
    <row r="18" spans="1:11" s="6" customFormat="1" ht="45" x14ac:dyDescent="0.25">
      <c r="A18" s="28"/>
      <c r="B18" s="30" t="s">
        <v>40</v>
      </c>
      <c r="C18" s="44">
        <v>14682.6</v>
      </c>
      <c r="D18" s="43"/>
      <c r="E18" s="43"/>
      <c r="F18" s="43"/>
      <c r="G18" s="44">
        <v>6898.8</v>
      </c>
      <c r="H18" s="46">
        <f t="shared" si="1"/>
        <v>46.986228597114952</v>
      </c>
      <c r="I18" s="44">
        <v>648.29999999999995</v>
      </c>
      <c r="J18" s="44">
        <f t="shared" si="0"/>
        <v>4.4154305095827713</v>
      </c>
    </row>
    <row r="19" spans="1:11" s="3" customFormat="1" ht="41.25" customHeight="1" x14ac:dyDescent="0.25">
      <c r="A19" s="26">
        <v>3</v>
      </c>
      <c r="B19" s="27" t="s">
        <v>41</v>
      </c>
      <c r="C19" s="47">
        <f>SUM(C20:C21)</f>
        <v>98398.399999999994</v>
      </c>
      <c r="D19" s="47"/>
      <c r="E19" s="47"/>
      <c r="F19" s="47"/>
      <c r="G19" s="47">
        <f>SUM(G20:G21)</f>
        <v>81758.399999999994</v>
      </c>
      <c r="H19" s="48">
        <f t="shared" si="1"/>
        <v>83.089155921234493</v>
      </c>
      <c r="I19" s="47">
        <f>SUM(I20:I21)</f>
        <v>9013.9</v>
      </c>
      <c r="J19" s="48">
        <f>I19*100/C19</f>
        <v>9.1606164327875259</v>
      </c>
    </row>
    <row r="20" spans="1:11" s="8" customFormat="1" ht="18" customHeight="1" x14ac:dyDescent="0.25">
      <c r="A20" s="31"/>
      <c r="B20" s="29" t="s">
        <v>14</v>
      </c>
      <c r="C20" s="44">
        <v>63328.800000000003</v>
      </c>
      <c r="D20" s="44"/>
      <c r="E20" s="44"/>
      <c r="F20" s="44"/>
      <c r="G20" s="44">
        <v>61686.8</v>
      </c>
      <c r="H20" s="46">
        <f t="shared" si="1"/>
        <v>97.407182829928871</v>
      </c>
      <c r="I20" s="44">
        <v>6298.7</v>
      </c>
      <c r="J20" s="44">
        <f t="shared" si="0"/>
        <v>9.9460277156680679</v>
      </c>
    </row>
    <row r="21" spans="1:11" s="5" customFormat="1" ht="30" x14ac:dyDescent="0.25">
      <c r="A21" s="31"/>
      <c r="B21" s="29" t="s">
        <v>15</v>
      </c>
      <c r="C21" s="44">
        <v>35069.599999999999</v>
      </c>
      <c r="D21" s="44"/>
      <c r="E21" s="44"/>
      <c r="F21" s="44"/>
      <c r="G21" s="44">
        <v>20071.599999999999</v>
      </c>
      <c r="H21" s="46">
        <f t="shared" si="1"/>
        <v>57.233615439012702</v>
      </c>
      <c r="I21" s="44">
        <v>2715.2</v>
      </c>
      <c r="J21" s="44">
        <f t="shared" si="0"/>
        <v>7.7423181330839252</v>
      </c>
    </row>
    <row r="22" spans="1:11" s="3" customFormat="1" ht="28.5" x14ac:dyDescent="0.25">
      <c r="A22" s="26">
        <v>4</v>
      </c>
      <c r="B22" s="27" t="s">
        <v>42</v>
      </c>
      <c r="C22" s="47">
        <f>SUM(C23:C24)</f>
        <v>78846.400000000009</v>
      </c>
      <c r="D22" s="47"/>
      <c r="E22" s="47"/>
      <c r="F22" s="47"/>
      <c r="G22" s="47">
        <f>SUM(G23:G24)</f>
        <v>12903.9</v>
      </c>
      <c r="H22" s="48">
        <f t="shared" si="1"/>
        <v>16.365870857769028</v>
      </c>
      <c r="I22" s="47">
        <f>SUM(I23:I24)</f>
        <v>8176.6</v>
      </c>
      <c r="J22" s="47">
        <f t="shared" si="0"/>
        <v>10.370289575681323</v>
      </c>
      <c r="K22" s="4"/>
    </row>
    <row r="23" spans="1:11" s="5" customFormat="1" ht="45" x14ac:dyDescent="0.25">
      <c r="A23" s="31"/>
      <c r="B23" s="29" t="s">
        <v>43</v>
      </c>
      <c r="C23" s="44">
        <v>78417.3</v>
      </c>
      <c r="D23" s="44"/>
      <c r="E23" s="44"/>
      <c r="F23" s="44"/>
      <c r="G23" s="44">
        <v>12720.9</v>
      </c>
      <c r="H23" s="46">
        <f t="shared" si="1"/>
        <v>16.222058142782267</v>
      </c>
      <c r="I23" s="44">
        <v>8176.6</v>
      </c>
      <c r="J23" s="44">
        <f t="shared" si="0"/>
        <v>10.427035870911137</v>
      </c>
    </row>
    <row r="24" spans="1:11" s="5" customFormat="1" ht="30" x14ac:dyDescent="0.25">
      <c r="A24" s="31"/>
      <c r="B24" s="29" t="s">
        <v>16</v>
      </c>
      <c r="C24" s="44">
        <v>429.1</v>
      </c>
      <c r="D24" s="44"/>
      <c r="E24" s="44"/>
      <c r="F24" s="44"/>
      <c r="G24" s="44">
        <v>183</v>
      </c>
      <c r="H24" s="46">
        <f t="shared" si="1"/>
        <v>42.647401538103004</v>
      </c>
      <c r="I24" s="44">
        <v>0</v>
      </c>
      <c r="J24" s="44">
        <f t="shared" si="0"/>
        <v>0</v>
      </c>
    </row>
    <row r="25" spans="1:11" s="5" customFormat="1" ht="30" customHeight="1" x14ac:dyDescent="0.25">
      <c r="A25" s="26">
        <v>5</v>
      </c>
      <c r="B25" s="27" t="s">
        <v>44</v>
      </c>
      <c r="C25" s="47">
        <f>SUM(C26:C28)</f>
        <v>120236.3</v>
      </c>
      <c r="D25" s="47"/>
      <c r="E25" s="47"/>
      <c r="F25" s="47"/>
      <c r="G25" s="47">
        <f>SUM(G26:G28)</f>
        <v>2421.4</v>
      </c>
      <c r="H25" s="48">
        <f t="shared" si="1"/>
        <v>2.0138676922027705</v>
      </c>
      <c r="I25" s="47">
        <f>SUM(I26:I28)</f>
        <v>1264.2</v>
      </c>
      <c r="J25" s="47">
        <f t="shared" si="0"/>
        <v>1.0514295599581822</v>
      </c>
    </row>
    <row r="26" spans="1:11" s="5" customFormat="1" ht="30" x14ac:dyDescent="0.25">
      <c r="A26" s="31"/>
      <c r="B26" s="29" t="s">
        <v>25</v>
      </c>
      <c r="C26" s="44">
        <v>49409.5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25">
      <c r="A27" s="31"/>
      <c r="B27" s="29" t="s">
        <v>27</v>
      </c>
      <c r="C27" s="44">
        <v>15316</v>
      </c>
      <c r="D27" s="44"/>
      <c r="E27" s="44"/>
      <c r="F27" s="44"/>
      <c r="G27" s="44">
        <v>0</v>
      </c>
      <c r="H27" s="46">
        <f t="shared" si="1"/>
        <v>0</v>
      </c>
      <c r="I27" s="44">
        <v>0</v>
      </c>
      <c r="J27" s="44">
        <f t="shared" si="0"/>
        <v>0</v>
      </c>
    </row>
    <row r="28" spans="1:11" s="5" customFormat="1" ht="45" x14ac:dyDescent="0.25">
      <c r="A28" s="31"/>
      <c r="B28" s="29" t="s">
        <v>26</v>
      </c>
      <c r="C28" s="44">
        <v>55510.8</v>
      </c>
      <c r="D28" s="44"/>
      <c r="E28" s="44"/>
      <c r="F28" s="44"/>
      <c r="G28" s="44">
        <v>2421.4</v>
      </c>
      <c r="H28" s="46">
        <f t="shared" si="1"/>
        <v>4.362034054634413</v>
      </c>
      <c r="I28" s="44">
        <v>1264.2</v>
      </c>
      <c r="J28" s="44">
        <f t="shared" si="0"/>
        <v>2.2773946691454636</v>
      </c>
    </row>
    <row r="29" spans="1:11" s="3" customFormat="1" ht="28.5" x14ac:dyDescent="0.25">
      <c r="A29" s="26">
        <v>6</v>
      </c>
      <c r="B29" s="11" t="s">
        <v>45</v>
      </c>
      <c r="C29" s="47">
        <f>SUM(C30:C32)</f>
        <v>339749.9</v>
      </c>
      <c r="D29" s="47"/>
      <c r="E29" s="47"/>
      <c r="F29" s="47"/>
      <c r="G29" s="47">
        <f>SUM(G30:G32)</f>
        <v>435.7</v>
      </c>
      <c r="H29" s="48">
        <f t="shared" si="1"/>
        <v>0.12824139168252882</v>
      </c>
      <c r="I29" s="47">
        <f>SUM(I30:I32)</f>
        <v>6.9</v>
      </c>
      <c r="J29" s="47">
        <f t="shared" si="0"/>
        <v>2.0309056750274245E-3</v>
      </c>
    </row>
    <row r="30" spans="1:11" s="5" customFormat="1" ht="31.5" customHeight="1" x14ac:dyDescent="0.25">
      <c r="A30" s="31"/>
      <c r="B30" s="29" t="s">
        <v>17</v>
      </c>
      <c r="C30" s="44">
        <v>5159.1000000000004</v>
      </c>
      <c r="D30" s="44"/>
      <c r="E30" s="44"/>
      <c r="F30" s="44"/>
      <c r="G30" s="44">
        <v>435.7</v>
      </c>
      <c r="H30" s="46">
        <f t="shared" si="1"/>
        <v>8.4452714620767182</v>
      </c>
      <c r="I30" s="44">
        <v>6.9</v>
      </c>
      <c r="J30" s="44">
        <f t="shared" si="0"/>
        <v>0.13374425771936965</v>
      </c>
    </row>
    <row r="31" spans="1:11" s="5" customFormat="1" ht="29.25" customHeight="1" x14ac:dyDescent="0.25">
      <c r="A31" s="31"/>
      <c r="B31" s="29" t="s">
        <v>18</v>
      </c>
      <c r="C31" s="44">
        <v>324274.90000000002</v>
      </c>
      <c r="D31" s="44"/>
      <c r="E31" s="44"/>
      <c r="F31" s="44"/>
      <c r="G31" s="44">
        <v>0</v>
      </c>
      <c r="H31" s="46">
        <f t="shared" si="1"/>
        <v>0</v>
      </c>
      <c r="I31" s="44">
        <v>0</v>
      </c>
      <c r="J31" s="44">
        <f t="shared" si="0"/>
        <v>0</v>
      </c>
    </row>
    <row r="32" spans="1:11" s="5" customFormat="1" ht="29.25" customHeight="1" x14ac:dyDescent="0.25">
      <c r="A32" s="31"/>
      <c r="B32" s="29" t="s">
        <v>28</v>
      </c>
      <c r="C32" s="44">
        <v>10315.9</v>
      </c>
      <c r="D32" s="44"/>
      <c r="E32" s="44"/>
      <c r="F32" s="44"/>
      <c r="G32" s="44">
        <v>0</v>
      </c>
      <c r="H32" s="46">
        <f t="shared" si="1"/>
        <v>0</v>
      </c>
      <c r="I32" s="44">
        <v>0</v>
      </c>
      <c r="J32" s="44">
        <f t="shared" si="0"/>
        <v>0</v>
      </c>
    </row>
    <row r="33" spans="1:12" s="3" customFormat="1" ht="33" customHeight="1" x14ac:dyDescent="0.25">
      <c r="A33" s="26">
        <v>7</v>
      </c>
      <c r="B33" s="11" t="s">
        <v>46</v>
      </c>
      <c r="C33" s="47">
        <f>SUM(C34:C34)</f>
        <v>1978767.6</v>
      </c>
      <c r="D33" s="47"/>
      <c r="E33" s="47"/>
      <c r="F33" s="47"/>
      <c r="G33" s="47">
        <f>SUM(G34:G34)</f>
        <v>444013.1</v>
      </c>
      <c r="H33" s="48">
        <f t="shared" si="1"/>
        <v>22.438870537399136</v>
      </c>
      <c r="I33" s="47">
        <f>SUM(I34:I34)</f>
        <v>125891.1</v>
      </c>
      <c r="J33" s="47">
        <f t="shared" si="0"/>
        <v>6.3620962865977795</v>
      </c>
      <c r="L33" s="39"/>
    </row>
    <row r="34" spans="1:12" s="5" customFormat="1" x14ac:dyDescent="0.25">
      <c r="A34" s="31"/>
      <c r="B34" s="29" t="s">
        <v>19</v>
      </c>
      <c r="C34" s="44">
        <v>1978767.6</v>
      </c>
      <c r="D34" s="44"/>
      <c r="E34" s="44"/>
      <c r="F34" s="44"/>
      <c r="G34" s="44">
        <v>444013.1</v>
      </c>
      <c r="H34" s="45">
        <f t="shared" si="1"/>
        <v>22.438870537399136</v>
      </c>
      <c r="I34" s="44">
        <v>125891.1</v>
      </c>
      <c r="J34" s="42">
        <f t="shared" si="0"/>
        <v>6.3620962865977795</v>
      </c>
    </row>
    <row r="35" spans="1:12" s="7" customFormat="1" ht="33" customHeight="1" x14ac:dyDescent="0.25">
      <c r="A35" s="26">
        <v>8</v>
      </c>
      <c r="B35" s="11" t="s">
        <v>47</v>
      </c>
      <c r="C35" s="47">
        <f>SUM(C36:C37)</f>
        <v>964</v>
      </c>
      <c r="D35" s="47"/>
      <c r="E35" s="47"/>
      <c r="F35" s="47"/>
      <c r="G35" s="47">
        <f>SUM(G36:G37)</f>
        <v>0</v>
      </c>
      <c r="H35" s="48">
        <f t="shared" si="1"/>
        <v>0</v>
      </c>
      <c r="I35" s="47">
        <f>SUM(I36:I37)</f>
        <v>0</v>
      </c>
      <c r="J35" s="47">
        <f t="shared" si="0"/>
        <v>0</v>
      </c>
      <c r="K35" s="6"/>
    </row>
    <row r="36" spans="1:12" s="8" customFormat="1" x14ac:dyDescent="0.25">
      <c r="A36" s="31"/>
      <c r="B36" s="29" t="s">
        <v>20</v>
      </c>
      <c r="C36" s="44">
        <v>800</v>
      </c>
      <c r="D36" s="44"/>
      <c r="E36" s="44"/>
      <c r="F36" s="44"/>
      <c r="G36" s="44">
        <v>0</v>
      </c>
      <c r="H36" s="45">
        <f t="shared" si="1"/>
        <v>0</v>
      </c>
      <c r="I36" s="44">
        <v>0</v>
      </c>
      <c r="J36" s="42">
        <f t="shared" si="0"/>
        <v>0</v>
      </c>
    </row>
    <row r="37" spans="1:12" s="8" customFormat="1" x14ac:dyDescent="0.25">
      <c r="A37" s="31"/>
      <c r="B37" s="29" t="s">
        <v>21</v>
      </c>
      <c r="C37" s="44">
        <v>164</v>
      </c>
      <c r="D37" s="44"/>
      <c r="E37" s="44"/>
      <c r="F37" s="44"/>
      <c r="G37" s="44">
        <v>0</v>
      </c>
      <c r="H37" s="45">
        <f t="shared" si="1"/>
        <v>0</v>
      </c>
      <c r="I37" s="44">
        <v>0</v>
      </c>
      <c r="J37" s="42">
        <f t="shared" si="0"/>
        <v>0</v>
      </c>
    </row>
    <row r="38" spans="1:12" s="3" customFormat="1" ht="30.75" customHeight="1" x14ac:dyDescent="0.25">
      <c r="A38" s="26">
        <v>9</v>
      </c>
      <c r="B38" s="11" t="s">
        <v>48</v>
      </c>
      <c r="C38" s="47">
        <f>SUM(C39:C40)</f>
        <v>5000</v>
      </c>
      <c r="D38" s="47"/>
      <c r="E38" s="47"/>
      <c r="F38" s="47"/>
      <c r="G38" s="47">
        <f>SUM(G39:G40)</f>
        <v>621.29999999999995</v>
      </c>
      <c r="H38" s="48">
        <f t="shared" si="1"/>
        <v>12.425999999999998</v>
      </c>
      <c r="I38" s="47">
        <f>SUM(I39:I40)</f>
        <v>112.7</v>
      </c>
      <c r="J38" s="47">
        <f t="shared" si="0"/>
        <v>2.254</v>
      </c>
    </row>
    <row r="39" spans="1:12" s="5" customFormat="1" x14ac:dyDescent="0.25">
      <c r="A39" s="31"/>
      <c r="B39" s="29" t="s">
        <v>22</v>
      </c>
      <c r="C39" s="44">
        <v>3580</v>
      </c>
      <c r="D39" s="44"/>
      <c r="E39" s="44"/>
      <c r="F39" s="44"/>
      <c r="G39" s="44">
        <v>558.29999999999995</v>
      </c>
      <c r="H39" s="45">
        <f>G39*100/C39</f>
        <v>15.594972067039103</v>
      </c>
      <c r="I39" s="44">
        <v>49.7</v>
      </c>
      <c r="J39" s="44">
        <f>I39*100/C39</f>
        <v>1.3882681564245809</v>
      </c>
    </row>
    <row r="40" spans="1:12" s="5" customFormat="1" x14ac:dyDescent="0.25">
      <c r="A40" s="31"/>
      <c r="B40" s="29" t="s">
        <v>23</v>
      </c>
      <c r="C40" s="44">
        <v>1420</v>
      </c>
      <c r="D40" s="44"/>
      <c r="E40" s="44"/>
      <c r="F40" s="44"/>
      <c r="G40" s="44">
        <v>63</v>
      </c>
      <c r="H40" s="45">
        <f>G40*100/C40</f>
        <v>4.436619718309859</v>
      </c>
      <c r="I40" s="44">
        <v>63</v>
      </c>
      <c r="J40" s="44">
        <f>I40*100/C40</f>
        <v>4.436619718309859</v>
      </c>
    </row>
    <row r="41" spans="1:12" s="3" customFormat="1" ht="33" customHeight="1" x14ac:dyDescent="0.25">
      <c r="A41" s="26">
        <v>10</v>
      </c>
      <c r="B41" s="11" t="s">
        <v>49</v>
      </c>
      <c r="C41" s="47">
        <v>25716.400000000001</v>
      </c>
      <c r="D41" s="47"/>
      <c r="E41" s="47"/>
      <c r="F41" s="47"/>
      <c r="G41" s="47">
        <v>7869</v>
      </c>
      <c r="H41" s="48">
        <f t="shared" si="1"/>
        <v>30.599150736494998</v>
      </c>
      <c r="I41" s="47">
        <v>977.2</v>
      </c>
      <c r="J41" s="47">
        <f t="shared" ref="J41" si="2">I41*100/C41</f>
        <v>3.7999097851954393</v>
      </c>
      <c r="K41" s="7"/>
    </row>
    <row r="42" spans="1:12" s="3" customFormat="1" ht="28.5" x14ac:dyDescent="0.25">
      <c r="A42" s="26">
        <v>11</v>
      </c>
      <c r="B42" s="11" t="s">
        <v>50</v>
      </c>
      <c r="C42" s="47">
        <v>404916.4</v>
      </c>
      <c r="D42" s="47"/>
      <c r="E42" s="47"/>
      <c r="F42" s="47"/>
      <c r="G42" s="47">
        <v>246454.9</v>
      </c>
      <c r="H42" s="48">
        <f t="shared" ref="H42:H47" si="3">G42*100/C42</f>
        <v>60.865625595801994</v>
      </c>
      <c r="I42" s="47">
        <v>32869.699999999997</v>
      </c>
      <c r="J42" s="47">
        <f t="shared" ref="J42:J48" si="4">I42*100/C42</f>
        <v>8.1176509521471569</v>
      </c>
    </row>
    <row r="43" spans="1:12" s="3" customFormat="1" ht="28.5" x14ac:dyDescent="0.25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2100.6</v>
      </c>
      <c r="H43" s="48">
        <f t="shared" si="3"/>
        <v>71.19229987121264</v>
      </c>
      <c r="I43" s="47">
        <v>450.1</v>
      </c>
      <c r="J43" s="47">
        <f t="shared" si="4"/>
        <v>15.254524503490815</v>
      </c>
    </row>
    <row r="44" spans="1:12" s="3" customFormat="1" ht="28.5" x14ac:dyDescent="0.25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485.9</v>
      </c>
      <c r="J44" s="47">
        <f t="shared" si="4"/>
        <v>14.540938472587982</v>
      </c>
    </row>
    <row r="45" spans="1:12" s="3" customFormat="1" ht="21" customHeight="1" x14ac:dyDescent="0.25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0</v>
      </c>
      <c r="J45" s="42">
        <f t="shared" si="4"/>
        <v>0</v>
      </c>
    </row>
    <row r="46" spans="1:12" s="3" customFormat="1" x14ac:dyDescent="0.25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485.9</v>
      </c>
      <c r="J46" s="42">
        <f t="shared" si="4"/>
        <v>15.407787924911213</v>
      </c>
    </row>
    <row r="47" spans="1:12" s="3" customFormat="1" ht="71.25" x14ac:dyDescent="0.25">
      <c r="A47" s="53">
        <v>14</v>
      </c>
      <c r="B47" s="52" t="s">
        <v>51</v>
      </c>
      <c r="C47" s="54">
        <v>4892.5</v>
      </c>
      <c r="D47" s="54"/>
      <c r="E47" s="54"/>
      <c r="F47" s="54"/>
      <c r="G47" s="54">
        <v>0</v>
      </c>
      <c r="H47" s="55">
        <f t="shared" si="3"/>
        <v>0</v>
      </c>
      <c r="I47" s="54">
        <v>0</v>
      </c>
      <c r="J47" s="54">
        <f t="shared" si="4"/>
        <v>0</v>
      </c>
    </row>
    <row r="48" spans="1:12" s="4" customFormat="1" ht="18.75" customHeight="1" x14ac:dyDescent="0.25">
      <c r="A48" s="41"/>
      <c r="B48" s="33" t="s">
        <v>7</v>
      </c>
      <c r="C48" s="49">
        <f>C10+C16+C19+C22+C25+C29+C33+C35+C38+C41+C42+C43+C44+C47</f>
        <v>9244146.1000000015</v>
      </c>
      <c r="D48" s="49"/>
      <c r="E48" s="49"/>
      <c r="F48" s="49"/>
      <c r="G48" s="49">
        <f>G10+G16+G19+G22+G25+G29+G33+G35+G38+G41+G42+G43+G44+G47</f>
        <v>5602365.6000000006</v>
      </c>
      <c r="H48" s="50">
        <f t="shared" ref="H48" si="5">G48*100/C48</f>
        <v>60.604468378101458</v>
      </c>
      <c r="I48" s="49">
        <f>I10+I16+I19+I22+I25+I29+I33+I35+I38+I41+I42+I43+I44+I47</f>
        <v>681761.39999999991</v>
      </c>
      <c r="J48" s="49">
        <f t="shared" si="4"/>
        <v>7.3750608506717539</v>
      </c>
    </row>
    <row r="49" spans="1:10" s="2" customFormat="1" x14ac:dyDescent="0.25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25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25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25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25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25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25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25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25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25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25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25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2021-03-11T08:51:35Z</cp:lastPrinted>
  <dcterms:created xsi:type="dcterms:W3CDTF">2012-07-10T18:14:32Z</dcterms:created>
  <dcterms:modified xsi:type="dcterms:W3CDTF">2021-03-11T08:51:40Z</dcterms:modified>
</cp:coreProperties>
</file>